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120" activeTab="0"/>
  </bookViews>
  <sheets>
    <sheet name="Příloha č.1" sheetId="1" r:id="rId1"/>
  </sheets>
  <definedNames>
    <definedName name="_Toc274119988" localSheetId="0">'Příloha č.1'!$A$16</definedName>
  </definedNames>
  <calcPr fullCalcOnLoad="1"/>
</workbook>
</file>

<file path=xl/sharedStrings.xml><?xml version="1.0" encoding="utf-8"?>
<sst xmlns="http://schemas.openxmlformats.org/spreadsheetml/2006/main" count="48" uniqueCount="41">
  <si>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</si>
  <si>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</si>
  <si>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</si>
  <si>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</si>
  <si>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</si>
  <si>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</si>
  <si>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</si>
  <si>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</si>
  <si>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</si>
  <si>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</si>
  <si>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paušál neomezené volání</t>
  </si>
  <si>
    <t>1 SIM</t>
  </si>
  <si>
    <t>paušál bez volných minut a SMS</t>
  </si>
  <si>
    <t xml:space="preserve">vnitrostání odchozí hovory </t>
  </si>
  <si>
    <t>1 minuta</t>
  </si>
  <si>
    <t>počet SIM</t>
  </si>
  <si>
    <t>1 SMS</t>
  </si>
  <si>
    <t xml:space="preserve">Druh požadovaných služeb </t>
  </si>
  <si>
    <t xml:space="preserve">Uchazeč veškeré poskytované slevy či bonusy započte do jednotkových cen uvedených ve sloupci C  (žlutě označené buňky). </t>
  </si>
  <si>
    <t>měsíční paušál s neomezeným vnitrostátním provozem</t>
  </si>
  <si>
    <t>odeslání 1 SMS</t>
  </si>
  <si>
    <t>NABÍDKOVÁ CENA ZA JEDEN MĚSÍC BEZ DPH/ VČETNĚ DPH</t>
  </si>
  <si>
    <t>Uchazeč vyplní či upraví pouze žlutě označené buňky, obsah a vzorce ostatních buněk nesmí upravovat.</t>
  </si>
  <si>
    <t>Modelové objemy služeb a specifikace cen</t>
  </si>
  <si>
    <t>nabídková cena za vnitrostátní provoz</t>
  </si>
  <si>
    <t>NABÍDKOVÁ CENA ZA 24 MĚSÍCU BEZ DPH/ VČETNĚ DPH</t>
  </si>
  <si>
    <t>mobilní vnitrostátní datové tarify</t>
  </si>
  <si>
    <t>z mobilnu do mobilní sítě a pevné sítě</t>
  </si>
  <si>
    <t>z pevné do mobilní sítě a pevné sítě</t>
  </si>
  <si>
    <t>pevná linka - měsíční  tarif bez volných minut a SMS</t>
  </si>
  <si>
    <t>mobilní linka - měsíční  tarif bez volných minut a SMS</t>
  </si>
  <si>
    <t xml:space="preserve"> mobilní datový tarif FUP 1,5 GB</t>
  </si>
  <si>
    <t xml:space="preserve"> mobilní datový tarif FUP 4 GB</t>
  </si>
  <si>
    <t>mobilní datový tarif FUP 20 GB</t>
  </si>
  <si>
    <t>datová konektivita</t>
  </si>
  <si>
    <t>ostatní</t>
  </si>
  <si>
    <t>HW budget</t>
  </si>
  <si>
    <t>veškeré měsíční poplatky spojené s poskytnutím pevných linek</t>
  </si>
  <si>
    <t>služby SMS</t>
  </si>
  <si>
    <t>Lokalita: Politických vězňů 576, 27401 Slaný, Symetrická linka 8Mbit/s</t>
  </si>
  <si>
    <t xml:space="preserve"> mobilní datový tarif FUP 250 MB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</si>
</sst>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\ &quot;Kč&quot;"/>
    <numFmt numFmtId="166" formatCode="#,##0.0000000000\ &quot;Kč&quot;"/>
    <numFmt numFmtId="167" formatCode="#,##0.0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\ &quot;Kč&quot;;[Red]\-#,##0.000\ &quot;Kč&quot;"/>
    <numFmt numFmtId="172" formatCode="[$¥€-2]\ #\ ##,000_);[Red]\([$€-2]\ #\ ##,000\)"/>
    <numFmt numFmtId="173" formatCode="0.0%"/>
    <numFmt numFmtId="174" formatCode="#,##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22" fillId="0" borderId="0" xfId="0" applyNumberFormat="1" applyFont="1" applyFill="1" applyBorder="1" applyAlignment="1" applyProtection="1">
      <alignment horizontal="right"/>
      <protection hidden="1"/>
    </xf>
    <xf numFmtId="164" fontId="22" fillId="0" borderId="1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164" fontId="26" fillId="0" borderId="0" xfId="0" applyNumberFormat="1" applyFont="1" applyFill="1" applyBorder="1" applyAlignment="1" applyProtection="1">
      <alignment horizontal="right"/>
      <protection hidden="1"/>
    </xf>
    <xf numFmtId="49" fontId="22" fillId="0" borderId="11" xfId="0" applyNumberFormat="1" applyFont="1" applyFill="1" applyBorder="1" applyAlignment="1" applyProtection="1">
      <alignment/>
      <protection hidden="1"/>
    </xf>
    <xf numFmtId="49" fontId="23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7" fillId="0" borderId="12" xfId="0" applyFont="1" applyFill="1" applyBorder="1" applyAlignment="1" applyProtection="1">
      <alignment/>
      <protection hidden="1"/>
    </xf>
    <xf numFmtId="0" fontId="20" fillId="0" borderId="13" xfId="0" applyFont="1" applyFill="1" applyBorder="1" applyAlignment="1" applyProtection="1">
      <alignment horizontal="center"/>
      <protection hidden="1"/>
    </xf>
    <xf numFmtId="49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horizontal="center"/>
      <protection hidden="1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/>
      <protection hidden="1"/>
    </xf>
    <xf numFmtId="0" fontId="23" fillId="0" borderId="16" xfId="0" applyFont="1" applyFill="1" applyBorder="1" applyAlignment="1" applyProtection="1">
      <alignment horizontal="center"/>
      <protection hidden="1"/>
    </xf>
    <xf numFmtId="49" fontId="23" fillId="0" borderId="16" xfId="0" applyNumberFormat="1" applyFont="1" applyFill="1" applyBorder="1" applyAlignment="1" applyProtection="1">
      <alignment horizontal="center"/>
      <protection locked="0"/>
    </xf>
    <xf numFmtId="164" fontId="24" fillId="0" borderId="16" xfId="0" applyNumberFormat="1" applyFont="1" applyFill="1" applyBorder="1" applyAlignment="1" applyProtection="1">
      <alignment horizontal="center"/>
      <protection hidden="1"/>
    </xf>
    <xf numFmtId="164" fontId="20" fillId="0" borderId="16" xfId="0" applyNumberFormat="1" applyFont="1" applyFill="1" applyBorder="1" applyAlignment="1" applyProtection="1">
      <alignment horizontal="center"/>
      <protection hidden="1"/>
    </xf>
    <xf numFmtId="164" fontId="20" fillId="0" borderId="17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/>
      <protection hidden="1"/>
    </xf>
    <xf numFmtId="164" fontId="24" fillId="0" borderId="0" xfId="0" applyNumberFormat="1" applyFont="1" applyFill="1" applyBorder="1" applyAlignment="1" applyProtection="1">
      <alignment horizontal="center"/>
      <protection hidden="1"/>
    </xf>
    <xf numFmtId="164" fontId="20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23" fillId="0" borderId="15" xfId="0" applyNumberFormat="1" applyFont="1" applyFill="1" applyBorder="1" applyAlignment="1" applyProtection="1">
      <alignment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center"/>
      <protection locked="0"/>
    </xf>
    <xf numFmtId="49" fontId="22" fillId="0" borderId="20" xfId="0" applyNumberFormat="1" applyFont="1" applyFill="1" applyBorder="1" applyAlignment="1" applyProtection="1">
      <alignment horizontal="center"/>
      <protection hidden="1"/>
    </xf>
    <xf numFmtId="49" fontId="20" fillId="24" borderId="21" xfId="0" applyNumberFormat="1" applyFont="1" applyFill="1" applyBorder="1" applyAlignment="1" applyProtection="1">
      <alignment/>
      <protection hidden="1"/>
    </xf>
    <xf numFmtId="0" fontId="20" fillId="24" borderId="11" xfId="0" applyFont="1" applyFill="1" applyBorder="1" applyAlignment="1" applyProtection="1">
      <alignment/>
      <protection hidden="1"/>
    </xf>
    <xf numFmtId="44" fontId="22" fillId="25" borderId="18" xfId="0" applyNumberFormat="1" applyFont="1" applyFill="1" applyBorder="1" applyAlignment="1" applyProtection="1">
      <alignment horizontal="center"/>
      <protection locked="0"/>
    </xf>
    <xf numFmtId="44" fontId="23" fillId="25" borderId="18" xfId="0" applyNumberFormat="1" applyFont="1" applyFill="1" applyBorder="1" applyAlignment="1" applyProtection="1">
      <alignment horizontal="center"/>
      <protection locked="0"/>
    </xf>
    <xf numFmtId="1" fontId="22" fillId="0" borderId="19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1" fontId="23" fillId="0" borderId="0" xfId="0" applyNumberFormat="1" applyFont="1" applyFill="1" applyBorder="1" applyAlignment="1" applyProtection="1">
      <alignment horizontal="center"/>
      <protection hidden="1"/>
    </xf>
    <xf numFmtId="0" fontId="20" fillId="26" borderId="11" xfId="0" applyFont="1" applyFill="1" applyBorder="1" applyAlignment="1" applyProtection="1">
      <alignment/>
      <protection hidden="1"/>
    </xf>
    <xf numFmtId="0" fontId="21" fillId="26" borderId="21" xfId="0" applyFont="1" applyFill="1" applyBorder="1" applyAlignment="1" applyProtection="1">
      <alignment/>
      <protection hidden="1"/>
    </xf>
    <xf numFmtId="49" fontId="20" fillId="24" borderId="11" xfId="0" applyNumberFormat="1" applyFont="1" applyFill="1" applyBorder="1" applyAlignment="1" applyProtection="1">
      <alignment/>
      <protection hidden="1"/>
    </xf>
    <xf numFmtId="3" fontId="14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 hidden="1"/>
    </xf>
    <xf numFmtId="4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hidden="1"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164" fontId="24" fillId="0" borderId="13" xfId="0" applyNumberFormat="1" applyFont="1" applyFill="1" applyBorder="1" applyAlignment="1" applyProtection="1">
      <alignment horizontal="center"/>
      <protection hidden="1"/>
    </xf>
    <xf numFmtId="164" fontId="20" fillId="0" borderId="13" xfId="0" applyNumberFormat="1" applyFont="1" applyFill="1" applyBorder="1" applyAlignment="1" applyProtection="1">
      <alignment horizontal="center"/>
      <protection hidden="1"/>
    </xf>
    <xf numFmtId="164" fontId="20" fillId="0" borderId="14" xfId="0" applyNumberFormat="1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/>
      <protection hidden="1"/>
    </xf>
    <xf numFmtId="3" fontId="22" fillId="0" borderId="0" xfId="0" applyNumberFormat="1" applyFont="1" applyFill="1" applyBorder="1" applyAlignment="1" applyProtection="1">
      <alignment horizontal="right"/>
      <protection hidden="1"/>
    </xf>
    <xf numFmtId="3" fontId="23" fillId="0" borderId="0" xfId="0" applyNumberFormat="1" applyFont="1" applyFill="1" applyBorder="1" applyAlignment="1" applyProtection="1">
      <alignment horizontal="center"/>
      <protection hidden="1"/>
    </xf>
    <xf numFmtId="3" fontId="20" fillId="0" borderId="0" xfId="0" applyNumberFormat="1" applyFont="1" applyFill="1" applyBorder="1" applyAlignment="1" applyProtection="1">
      <alignment horizontal="center"/>
      <protection hidden="1"/>
    </xf>
    <xf numFmtId="3" fontId="20" fillId="0" borderId="19" xfId="0" applyNumberFormat="1" applyFont="1" applyFill="1" applyBorder="1" applyAlignment="1" applyProtection="1">
      <alignment horizontal="center"/>
      <protection hidden="1"/>
    </xf>
    <xf numFmtId="164" fontId="20" fillId="27" borderId="10" xfId="0" applyNumberFormat="1" applyFont="1" applyFill="1" applyBorder="1" applyAlignment="1" applyProtection="1">
      <alignment horizontal="right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87" workbookViewId="0" topLeftCell="A1">
      <selection activeCell="G27" sqref="G27"/>
    </sheetView>
  </sheetViews>
  <sheetFormatPr defaultColWidth="9.140625" defaultRowHeight="15"/>
  <cols>
    <col min="1" max="1" width="55.57421875" style="10" customWidth="1"/>
    <col min="2" max="2" width="9.57421875" style="10" bestFit="1" customWidth="1"/>
    <col min="3" max="3" width="13.57421875" style="9" bestFit="1" customWidth="1"/>
    <col min="4" max="4" width="12.421875" style="10" bestFit="1" customWidth="1"/>
    <col min="5" max="5" width="19.28125" style="10" bestFit="1" customWidth="1"/>
    <col min="6" max="6" width="9.28125" style="9" customWidth="1"/>
    <col min="7" max="7" width="18.57421875" style="10" bestFit="1" customWidth="1"/>
    <col min="8" max="8" width="17.00390625" style="9" customWidth="1"/>
    <col min="9" max="16384" width="9.140625" style="9" customWidth="1"/>
  </cols>
  <sheetData>
    <row r="1" ht="15.75" thickBot="1">
      <c r="A1" s="9"/>
    </row>
    <row r="2" spans="1:7" ht="18.75" thickBot="1">
      <c r="A2" s="82" t="s">
        <v>23</v>
      </c>
      <c r="B2" s="83"/>
      <c r="C2" s="83"/>
      <c r="D2" s="83"/>
      <c r="E2" s="83"/>
      <c r="F2" s="83"/>
      <c r="G2" s="84"/>
    </row>
    <row r="3" ht="15.75" thickBot="1"/>
    <row r="4" spans="1:7" ht="15.75" thickBot="1">
      <c r="A4" s="11" t="s">
        <v>17</v>
      </c>
      <c r="B4" s="12" t="s">
        <v>0</v>
      </c>
      <c r="C4" s="13" t="s">
        <v>1</v>
      </c>
      <c r="D4" s="12" t="s">
        <v>2</v>
      </c>
      <c r="E4" s="12" t="s">
        <v>3</v>
      </c>
      <c r="F4" s="14" t="s">
        <v>4</v>
      </c>
      <c r="G4" s="15" t="s">
        <v>5</v>
      </c>
    </row>
    <row r="5" spans="1:7" ht="15.75" thickBot="1">
      <c r="A5" s="16" t="s">
        <v>24</v>
      </c>
      <c r="B5" s="17"/>
      <c r="C5" s="18" t="s">
        <v>6</v>
      </c>
      <c r="D5" s="17" t="s">
        <v>7</v>
      </c>
      <c r="E5" s="17" t="s">
        <v>8</v>
      </c>
      <c r="F5" s="19" t="s">
        <v>9</v>
      </c>
      <c r="G5" s="20" t="s">
        <v>8</v>
      </c>
    </row>
    <row r="6" spans="1:7" s="21" customFormat="1" ht="15">
      <c r="A6" s="65" t="s">
        <v>10</v>
      </c>
      <c r="B6" s="52"/>
      <c r="C6" s="53"/>
      <c r="D6" s="61"/>
      <c r="E6" s="54"/>
      <c r="F6" s="55"/>
      <c r="G6" s="56"/>
    </row>
    <row r="7" spans="1:8" s="21" customFormat="1" ht="15">
      <c r="A7" s="7" t="s">
        <v>19</v>
      </c>
      <c r="B7" s="3" t="s">
        <v>11</v>
      </c>
      <c r="C7" s="59">
        <v>195</v>
      </c>
      <c r="D7" s="77">
        <v>13</v>
      </c>
      <c r="E7" s="1">
        <f>C7*D7</f>
        <v>2535</v>
      </c>
      <c r="F7" s="22">
        <v>21</v>
      </c>
      <c r="G7" s="2">
        <f>E7*(1+F7/100)</f>
        <v>3067.35</v>
      </c>
      <c r="H7" s="67"/>
    </row>
    <row r="8" spans="1:7" ht="15">
      <c r="A8" s="64" t="s">
        <v>12</v>
      </c>
      <c r="B8" s="3"/>
      <c r="C8" s="23"/>
      <c r="D8" s="78"/>
      <c r="E8" s="24"/>
      <c r="F8" s="25"/>
      <c r="G8" s="26"/>
    </row>
    <row r="9" spans="1:7" ht="15">
      <c r="A9" s="8" t="s">
        <v>30</v>
      </c>
      <c r="B9" s="3" t="s">
        <v>11</v>
      </c>
      <c r="C9" s="60">
        <v>1</v>
      </c>
      <c r="D9" s="77">
        <v>106</v>
      </c>
      <c r="E9" s="4">
        <f>C9*D9</f>
        <v>106</v>
      </c>
      <c r="F9" s="27">
        <v>21</v>
      </c>
      <c r="G9" s="5">
        <f>E9*(1+F9/100)</f>
        <v>128.26</v>
      </c>
    </row>
    <row r="10" spans="1:7" ht="15">
      <c r="A10" s="8" t="s">
        <v>29</v>
      </c>
      <c r="B10" s="3" t="s">
        <v>11</v>
      </c>
      <c r="C10" s="60">
        <v>1</v>
      </c>
      <c r="D10" s="77">
        <v>3</v>
      </c>
      <c r="E10" s="4">
        <f>C10*D10</f>
        <v>3</v>
      </c>
      <c r="F10" s="27">
        <v>21</v>
      </c>
      <c r="G10" s="5">
        <f>E10*(1+F10/100)</f>
        <v>3.63</v>
      </c>
    </row>
    <row r="11" spans="1:8" ht="15">
      <c r="A11" s="58" t="s">
        <v>13</v>
      </c>
      <c r="B11" s="3"/>
      <c r="C11" s="23"/>
      <c r="D11" s="78"/>
      <c r="E11" s="24"/>
      <c r="F11" s="25"/>
      <c r="G11" s="26"/>
      <c r="H11" s="68"/>
    </row>
    <row r="12" spans="1:7" ht="15">
      <c r="A12" s="8" t="s">
        <v>27</v>
      </c>
      <c r="B12" s="3" t="s">
        <v>14</v>
      </c>
      <c r="C12" s="60">
        <v>0.55</v>
      </c>
      <c r="D12" s="77">
        <v>11025</v>
      </c>
      <c r="E12" s="4">
        <f>C12*D12</f>
        <v>6063.750000000001</v>
      </c>
      <c r="F12" s="27">
        <v>21</v>
      </c>
      <c r="G12" s="5">
        <f>E12*(1+F12/100)</f>
        <v>7337.137500000001</v>
      </c>
    </row>
    <row r="13" spans="1:7" ht="15">
      <c r="A13" s="8" t="s">
        <v>28</v>
      </c>
      <c r="B13" s="3" t="s">
        <v>14</v>
      </c>
      <c r="C13" s="60">
        <v>0.55</v>
      </c>
      <c r="D13" s="77">
        <v>6700</v>
      </c>
      <c r="E13" s="4">
        <f>C13*D13</f>
        <v>3685.0000000000005</v>
      </c>
      <c r="F13" s="27">
        <v>21</v>
      </c>
      <c r="G13" s="5">
        <f>E13*(1+F13/100)</f>
        <v>4458.85</v>
      </c>
    </row>
    <row r="14" spans="1:7" ht="15">
      <c r="A14" s="66" t="s">
        <v>38</v>
      </c>
      <c r="B14" s="28"/>
      <c r="C14" s="29"/>
      <c r="D14" s="79"/>
      <c r="E14" s="30"/>
      <c r="F14" s="30"/>
      <c r="G14" s="31"/>
    </row>
    <row r="15" spans="1:7" ht="15.75" thickBot="1">
      <c r="A15" s="8" t="s">
        <v>20</v>
      </c>
      <c r="B15" s="3" t="s">
        <v>16</v>
      </c>
      <c r="C15" s="60">
        <v>0.55</v>
      </c>
      <c r="D15" s="77">
        <v>4410</v>
      </c>
      <c r="E15" s="4">
        <f>C15*D15</f>
        <v>2425.5</v>
      </c>
      <c r="F15" s="27">
        <v>21</v>
      </c>
      <c r="G15" s="5">
        <f>E15*(1+F15/100)</f>
        <v>2934.855</v>
      </c>
    </row>
    <row r="16" spans="1:7" ht="15">
      <c r="A16" s="57" t="s">
        <v>26</v>
      </c>
      <c r="B16" s="32"/>
      <c r="C16" s="33"/>
      <c r="D16" s="80"/>
      <c r="E16" s="32"/>
      <c r="F16" s="32"/>
      <c r="G16" s="34"/>
    </row>
    <row r="17" spans="1:7" ht="15">
      <c r="A17" s="8" t="s">
        <v>40</v>
      </c>
      <c r="B17" s="3" t="s">
        <v>15</v>
      </c>
      <c r="C17" s="60">
        <v>50</v>
      </c>
      <c r="D17" s="77">
        <v>10</v>
      </c>
      <c r="E17" s="4">
        <f>C17*D17</f>
        <v>500</v>
      </c>
      <c r="F17" s="27">
        <v>21</v>
      </c>
      <c r="G17" s="5">
        <f>E17*(1+F17/100)</f>
        <v>605</v>
      </c>
    </row>
    <row r="18" spans="1:7" ht="15">
      <c r="A18" s="8" t="s">
        <v>31</v>
      </c>
      <c r="B18" s="3" t="s">
        <v>15</v>
      </c>
      <c r="C18" s="60">
        <v>130</v>
      </c>
      <c r="D18" s="77">
        <v>8</v>
      </c>
      <c r="E18" s="4">
        <f>C18*D18</f>
        <v>1040</v>
      </c>
      <c r="F18" s="27">
        <v>21</v>
      </c>
      <c r="G18" s="5">
        <f>E18*(1+F18/100)</f>
        <v>1258.3999999999999</v>
      </c>
    </row>
    <row r="19" spans="1:7" ht="15">
      <c r="A19" s="8" t="s">
        <v>32</v>
      </c>
      <c r="B19" s="3" t="s">
        <v>15</v>
      </c>
      <c r="C19" s="60">
        <v>170</v>
      </c>
      <c r="D19" s="77">
        <v>7</v>
      </c>
      <c r="E19" s="4">
        <f>C19*D19</f>
        <v>1190</v>
      </c>
      <c r="F19" s="27">
        <v>21</v>
      </c>
      <c r="G19" s="5">
        <f>E19*(1+F19/100)</f>
        <v>1439.8999999999999</v>
      </c>
    </row>
    <row r="20" spans="1:7" ht="15.75" thickBot="1">
      <c r="A20" s="51" t="s">
        <v>33</v>
      </c>
      <c r="B20" s="3" t="s">
        <v>15</v>
      </c>
      <c r="C20" s="60">
        <v>260</v>
      </c>
      <c r="D20" s="77">
        <v>3</v>
      </c>
      <c r="E20" s="4">
        <f>C20*D20</f>
        <v>780</v>
      </c>
      <c r="F20" s="27">
        <v>21</v>
      </c>
      <c r="G20" s="5">
        <f>E20*(1+F20/100)</f>
        <v>943.8</v>
      </c>
    </row>
    <row r="21" spans="1:7" ht="15">
      <c r="A21" s="57" t="s">
        <v>34</v>
      </c>
      <c r="B21" s="32"/>
      <c r="C21" s="33"/>
      <c r="D21" s="80"/>
      <c r="E21" s="32"/>
      <c r="F21" s="32"/>
      <c r="G21" s="34"/>
    </row>
    <row r="22" spans="1:7" ht="15.75" thickBot="1">
      <c r="A22" s="69" t="s">
        <v>39</v>
      </c>
      <c r="B22" s="3">
        <v>1</v>
      </c>
      <c r="C22" s="60">
        <v>6000</v>
      </c>
      <c r="D22" s="77">
        <v>1</v>
      </c>
      <c r="E22" s="4">
        <f>C22*D22</f>
        <v>6000</v>
      </c>
      <c r="F22" s="27">
        <v>21</v>
      </c>
      <c r="G22" s="5">
        <f>E22*(1+F22/100)</f>
        <v>7260</v>
      </c>
    </row>
    <row r="23" spans="1:7" ht="15">
      <c r="A23" s="57" t="s">
        <v>35</v>
      </c>
      <c r="B23" s="32"/>
      <c r="C23" s="33"/>
      <c r="D23" s="80"/>
      <c r="E23" s="32"/>
      <c r="F23" s="32"/>
      <c r="G23" s="34"/>
    </row>
    <row r="24" spans="1:7" ht="15">
      <c r="A24" s="69" t="s">
        <v>37</v>
      </c>
      <c r="B24" s="3">
        <v>1</v>
      </c>
      <c r="C24" s="60">
        <v>500</v>
      </c>
      <c r="D24" s="77">
        <v>1</v>
      </c>
      <c r="E24" s="4">
        <f>C24*D24</f>
        <v>500</v>
      </c>
      <c r="F24" s="27">
        <v>21</v>
      </c>
      <c r="G24" s="5">
        <f>E24*(1+F24/100)</f>
        <v>605</v>
      </c>
    </row>
    <row r="25" spans="1:7" ht="15.75" thickBot="1">
      <c r="A25" s="69" t="s">
        <v>36</v>
      </c>
      <c r="B25" s="3"/>
      <c r="C25" s="70"/>
      <c r="D25" s="62"/>
      <c r="E25" s="4"/>
      <c r="F25" s="25"/>
      <c r="G25" s="81">
        <v>100000</v>
      </c>
    </row>
    <row r="26" spans="1:7" ht="15.75" thickBot="1">
      <c r="A26" s="76" t="s">
        <v>21</v>
      </c>
      <c r="B26" s="71"/>
      <c r="C26" s="72"/>
      <c r="D26" s="71"/>
      <c r="E26" s="73">
        <f>SUM(E7:E24)</f>
        <v>24828.25</v>
      </c>
      <c r="F26" s="74"/>
      <c r="G26" s="75">
        <f>SUM(G7:G24)</f>
        <v>30042.182500000003</v>
      </c>
    </row>
    <row r="27" spans="1:7" ht="15.75" thickBot="1">
      <c r="A27" s="35" t="s">
        <v>25</v>
      </c>
      <c r="B27" s="36"/>
      <c r="C27" s="37"/>
      <c r="D27" s="36"/>
      <c r="E27" s="38">
        <f>E26*24</f>
        <v>595878</v>
      </c>
      <c r="F27" s="39"/>
      <c r="G27" s="40">
        <f>G26*24</f>
        <v>721012.3800000001</v>
      </c>
    </row>
    <row r="28" spans="1:7" ht="15">
      <c r="A28" s="41"/>
      <c r="B28" s="3"/>
      <c r="C28" s="23"/>
      <c r="D28" s="3"/>
      <c r="E28" s="42"/>
      <c r="F28" s="43"/>
      <c r="G28" s="43"/>
    </row>
    <row r="29" ht="15">
      <c r="A29" s="44" t="s">
        <v>22</v>
      </c>
    </row>
    <row r="30" spans="1:7" ht="21.75" customHeight="1">
      <c r="A30" s="41"/>
      <c r="B30" s="3"/>
      <c r="C30" s="23"/>
      <c r="D30" s="3"/>
      <c r="E30" s="42"/>
      <c r="F30" s="43"/>
      <c r="G30" s="43"/>
    </row>
    <row r="31" spans="1:7" ht="15">
      <c r="A31" s="44" t="s">
        <v>18</v>
      </c>
      <c r="G31" s="50"/>
    </row>
    <row r="32" ht="15.75" customHeight="1"/>
    <row r="33" spans="1:5" ht="15">
      <c r="A33" s="45"/>
      <c r="D33" s="46"/>
      <c r="E33" s="6"/>
    </row>
    <row r="34" spans="1:5" ht="15">
      <c r="A34" s="45"/>
      <c r="D34" s="46"/>
      <c r="E34" s="6"/>
    </row>
    <row r="35" spans="1:5" ht="15">
      <c r="A35" s="45"/>
      <c r="D35" s="46"/>
      <c r="E35" s="6"/>
    </row>
    <row r="36" ht="15">
      <c r="E36" s="47"/>
    </row>
    <row r="37" spans="5:8" ht="15">
      <c r="E37" s="48"/>
      <c r="H37" s="63"/>
    </row>
    <row r="38" ht="15">
      <c r="E38" s="47"/>
    </row>
    <row r="39" ht="15">
      <c r="E39" s="49"/>
    </row>
    <row r="40" ht="15">
      <c r="E40" s="50"/>
    </row>
    <row r="41" ht="15">
      <c r="E41" s="50"/>
    </row>
    <row r="42" ht="15">
      <c r="E42" s="50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Windows User</cp:lastModifiedBy>
  <cp:lastPrinted>2011-08-04T08:52:51Z</cp:lastPrinted>
  <dcterms:created xsi:type="dcterms:W3CDTF">2011-02-28T09:51:33Z</dcterms:created>
  <dcterms:modified xsi:type="dcterms:W3CDTF">2017-07-25T10:37:55Z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